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7860"/>
  </bookViews>
  <sheets>
    <sheet name="приход" sheetId="1" r:id="rId1"/>
  </sheets>
  <calcPr calcId="152511"/>
</workbook>
</file>

<file path=xl/calcChain.xml><?xml version="1.0" encoding="utf-8"?>
<calcChain xmlns="http://schemas.openxmlformats.org/spreadsheetml/2006/main">
  <c r="P5" i="1" l="1"/>
  <c r="P33" i="1" l="1"/>
  <c r="P8" i="1"/>
  <c r="P16" i="1"/>
  <c r="C35" i="1" l="1"/>
  <c r="D35" i="1"/>
  <c r="E35" i="1"/>
  <c r="F35" i="1"/>
  <c r="I35" i="1"/>
  <c r="J35" i="1"/>
  <c r="K35" i="1"/>
  <c r="L35" i="1"/>
  <c r="M35" i="1"/>
  <c r="N35" i="1"/>
  <c r="O35" i="1"/>
  <c r="P45" i="1" l="1"/>
  <c r="P46" i="1"/>
  <c r="P44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B48" i="1"/>
  <c r="P47" i="1"/>
  <c r="P13" i="1" l="1"/>
  <c r="P38" i="1" l="1"/>
  <c r="P39" i="1"/>
  <c r="P40" i="1"/>
  <c r="P41" i="1"/>
  <c r="P42" i="1"/>
  <c r="P43" i="1"/>
  <c r="P6" i="1" l="1"/>
  <c r="P7" i="1"/>
  <c r="P9" i="1"/>
  <c r="P10" i="1"/>
  <c r="P11" i="1"/>
  <c r="P12" i="1"/>
  <c r="P14" i="1"/>
  <c r="P15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4" i="1"/>
  <c r="G35" i="1"/>
  <c r="H35" i="1"/>
  <c r="P35" i="1" l="1"/>
  <c r="Q35" i="1" s="1"/>
  <c r="P48" i="1" l="1"/>
  <c r="Q50" i="1" l="1"/>
</calcChain>
</file>

<file path=xl/sharedStrings.xml><?xml version="1.0" encoding="utf-8"?>
<sst xmlns="http://schemas.openxmlformats.org/spreadsheetml/2006/main" count="82" uniqueCount="82">
  <si>
    <t>Израсходовано:</t>
  </si>
  <si>
    <t>ПОЛУЧЕНО:</t>
  </si>
  <si>
    <t>класс</t>
  </si>
  <si>
    <t>Остаток на конец периода в банке</t>
  </si>
  <si>
    <t xml:space="preserve">ВСЕГО поступило  </t>
  </si>
  <si>
    <t xml:space="preserve">Всего поступило с учетом остатка за отчетный период </t>
  </si>
  <si>
    <t>учебники</t>
  </si>
  <si>
    <t>исполнитель Гл.бухгалтер Белоцерковец Я.В.</t>
  </si>
  <si>
    <t xml:space="preserve">Остаток на конец отчетного периода </t>
  </si>
  <si>
    <t>Израсходовано ч/з банк</t>
  </si>
  <si>
    <t>Поступило через банк за отчетный период</t>
  </si>
  <si>
    <t>подписка на газеты и журналы</t>
  </si>
  <si>
    <t>Вновь прибывшие ученики</t>
  </si>
  <si>
    <t xml:space="preserve">Всего израсходовано </t>
  </si>
  <si>
    <t xml:space="preserve">                                         Отчет о поступлении и расходовании финансовых средств на внебюджетный фонд</t>
  </si>
  <si>
    <t>9б Турнаева Л.Н.</t>
  </si>
  <si>
    <t>11а Балуева Т.И.</t>
  </si>
  <si>
    <t>11б Дронина И.В.</t>
  </si>
  <si>
    <t>10б Киселев В.С.</t>
  </si>
  <si>
    <t>10а Хасанова Т.Н.</t>
  </si>
  <si>
    <t>9а Койнова С.В.</t>
  </si>
  <si>
    <t>9в Ерофеева Е.Н.</t>
  </si>
  <si>
    <t>8в Савиных О.С.</t>
  </si>
  <si>
    <t>БАНК период январь 2020</t>
  </si>
  <si>
    <t>БАНК период февраль 2020</t>
  </si>
  <si>
    <t>БАНК период март 2020</t>
  </si>
  <si>
    <t>БАНК период апрель 2020</t>
  </si>
  <si>
    <t>БАНК период май 2020</t>
  </si>
  <si>
    <t>БАНК период июнь 2020</t>
  </si>
  <si>
    <t>БАНК период июль  2020</t>
  </si>
  <si>
    <t>БАНК период август 2020</t>
  </si>
  <si>
    <t>2019-2020</t>
  </si>
  <si>
    <t>сентябрь 2019</t>
  </si>
  <si>
    <t>январь 2020</t>
  </si>
  <si>
    <t>февраль 2020</t>
  </si>
  <si>
    <t>март 2020</t>
  </si>
  <si>
    <t>апрель  2020</t>
  </si>
  <si>
    <t>май  2020</t>
  </si>
  <si>
    <t>июнь 2020</t>
  </si>
  <si>
    <t>июль 2020</t>
  </si>
  <si>
    <t>август 2020</t>
  </si>
  <si>
    <t>запчасти к спортивному инвентарю</t>
  </si>
  <si>
    <t>Призы для награждения победителей олимпиад</t>
  </si>
  <si>
    <t>Металлоискатель</t>
  </si>
  <si>
    <t>Услуги по предоставлению доменного имени сайта, услуги хостинга</t>
  </si>
  <si>
    <t>ремонт здания школы</t>
  </si>
  <si>
    <t xml:space="preserve">                                   МБОУ СОШ №30 г. Новоалтайска  период с 01.01.2020 по 31.12.2020гг.</t>
  </si>
  <si>
    <t>БАНК период сентябрь 2020</t>
  </si>
  <si>
    <t>БАНК период октябрь  2020</t>
  </si>
  <si>
    <t>БАНК период ноябрь  2020</t>
  </si>
  <si>
    <t>БАНК период декабрь 2020</t>
  </si>
  <si>
    <t>БАНК на учебники 01.01.2020г.- 31.12.2020</t>
  </si>
  <si>
    <t>сентябрь 2020</t>
  </si>
  <si>
    <t>октябрь 2020</t>
  </si>
  <si>
    <t>ноябрь 2020</t>
  </si>
  <si>
    <t>декабрь 2020</t>
  </si>
  <si>
    <t>учебники 01.01.2020-31.12.2020</t>
  </si>
  <si>
    <t>приобретение хоз.материалов</t>
  </si>
  <si>
    <t>приобретение канцелярских товаров</t>
  </si>
  <si>
    <t>термометры</t>
  </si>
  <si>
    <t xml:space="preserve">ОСТАТОК на 01.01.2020 </t>
  </si>
  <si>
    <t>1а  Ковязина Н.А.</t>
  </si>
  <si>
    <t>1б Хомякова А.В.</t>
  </si>
  <si>
    <t>1в Колесова Л.А.</t>
  </si>
  <si>
    <t>2а Иванова А.В.</t>
  </si>
  <si>
    <t>2б Цигулева А.В.</t>
  </si>
  <si>
    <t>3а Белкина Е.В.</t>
  </si>
  <si>
    <t>3б Колесова Л.А.</t>
  </si>
  <si>
    <t>3в Горбунова Т.Г.</t>
  </si>
  <si>
    <t>4а Бракаренко О.В.</t>
  </si>
  <si>
    <t>4б Ладецкая Е.В.</t>
  </si>
  <si>
    <t>4в Гопиенко А.И.</t>
  </si>
  <si>
    <t>5а Валуева Л.В.</t>
  </si>
  <si>
    <t>5б Турнаева Л.Н.</t>
  </si>
  <si>
    <t>6а Ермакова З.С.</t>
  </si>
  <si>
    <t>6б Хасанова М.В.</t>
  </si>
  <si>
    <t>6в Кокарева Е.А.</t>
  </si>
  <si>
    <t>7а Петракова М.И.</t>
  </si>
  <si>
    <t>7б Ходунаева Н.М.</t>
  </si>
  <si>
    <t>7вПлесовских А.В.</t>
  </si>
  <si>
    <t>8а Кот Н.В.</t>
  </si>
  <si>
    <t>8б Рязанцева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</si>
</sst>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i/>
      <sz val="11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8"/>
      <name val="Calibri"/>
      <family val="2"/>
    </font>
    <font>
      <sz val="9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Arial Cyr"/>
      <charset val="204"/>
    </font>
    <font>
      <b/>
      <sz val="14"/>
      <color indexed="8"/>
      <name val="Calibri"/>
      <family val="2"/>
      <charset val="204"/>
    </font>
    <font>
      <b/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/>
    <xf numFmtId="0" fontId="2" fillId="0" borderId="0" xfId="0" applyFont="1"/>
    <xf numFmtId="2" fontId="1" fillId="0" borderId="3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wrapText="1"/>
    </xf>
    <xf numFmtId="0" fontId="0" fillId="0" borderId="0" xfId="0" applyFont="1" applyBorder="1"/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49" fontId="7" fillId="0" borderId="0" xfId="0" applyNumberFormat="1" applyFont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shrinkToFit="1"/>
    </xf>
    <xf numFmtId="0" fontId="6" fillId="0" borderId="0" xfId="0" applyFont="1" applyAlignment="1">
      <alignment horizontal="center" wrapText="1" shrinkToFit="1"/>
    </xf>
    <xf numFmtId="0" fontId="1" fillId="0" borderId="10" xfId="0" applyFont="1" applyBorder="1" applyAlignment="1">
      <alignment horizontal="left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 shrinkToFit="1"/>
    </xf>
    <xf numFmtId="4" fontId="11" fillId="3" borderId="1" xfId="0" applyNumberFormat="1" applyFont="1" applyFill="1" applyBorder="1" applyAlignment="1"/>
    <xf numFmtId="4" fontId="6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4" fontId="11" fillId="0" borderId="11" xfId="0" applyNumberFormat="1" applyFont="1" applyBorder="1"/>
    <xf numFmtId="0" fontId="6" fillId="0" borderId="5" xfId="0" applyFont="1" applyBorder="1" applyAlignment="1">
      <alignment horizontal="center" wrapText="1" shrinkToFit="1"/>
    </xf>
    <xf numFmtId="4" fontId="6" fillId="0" borderId="11" xfId="0" applyNumberFormat="1" applyFont="1" applyBorder="1"/>
    <xf numFmtId="4" fontId="6" fillId="0" borderId="11" xfId="0" applyNumberFormat="1" applyFont="1" applyBorder="1" applyAlignment="1">
      <alignment shrinkToFit="1"/>
    </xf>
    <xf numFmtId="4" fontId="6" fillId="0" borderId="8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 shrinkToFit="1"/>
    </xf>
    <xf numFmtId="4" fontId="1" fillId="0" borderId="16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5" fillId="2" borderId="11" xfId="0" applyNumberFormat="1" applyFont="1" applyFill="1" applyBorder="1" applyAlignment="1">
      <alignment horizontal="center" wrapText="1"/>
    </xf>
    <xf numFmtId="4" fontId="13" fillId="0" borderId="4" xfId="0" applyNumberFormat="1" applyFont="1" applyBorder="1"/>
    <xf numFmtId="0" fontId="13" fillId="0" borderId="6" xfId="0" applyFont="1" applyBorder="1" applyAlignment="1">
      <alignment horizontal="left" wrapText="1"/>
    </xf>
    <xf numFmtId="0" fontId="14" fillId="0" borderId="5" xfId="0" applyFont="1" applyBorder="1" applyAlignment="1">
      <alignment wrapText="1"/>
    </xf>
    <xf numFmtId="0" fontId="13" fillId="0" borderId="13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 wrapText="1" shrinkToFit="1"/>
    </xf>
    <xf numFmtId="0" fontId="16" fillId="0" borderId="2" xfId="0" applyFont="1" applyBorder="1" applyAlignment="1">
      <alignment horizontal="center" wrapText="1" shrinkToFit="1"/>
    </xf>
    <xf numFmtId="49" fontId="15" fillId="2" borderId="11" xfId="0" applyNumberFormat="1" applyFont="1" applyFill="1" applyBorder="1" applyAlignment="1">
      <alignment horizontal="center" wrapText="1"/>
    </xf>
    <xf numFmtId="4" fontId="11" fillId="0" borderId="8" xfId="0" applyNumberFormat="1" applyFont="1" applyBorder="1" applyAlignment="1">
      <alignment horizontal="right"/>
    </xf>
    <xf numFmtId="2" fontId="19" fillId="0" borderId="3" xfId="0" applyNumberFormat="1" applyFont="1" applyBorder="1" applyAlignment="1">
      <alignment horizontal="right"/>
    </xf>
    <xf numFmtId="2" fontId="18" fillId="3" borderId="13" xfId="0" applyNumberFormat="1" applyFont="1" applyFill="1" applyBorder="1" applyAlignment="1">
      <alignment horizontal="right" wrapText="1"/>
    </xf>
    <xf numFmtId="4" fontId="4" fillId="0" borderId="19" xfId="0" applyNumberFormat="1" applyFont="1" applyBorder="1" applyAlignment="1">
      <alignment horizontal="right"/>
    </xf>
    <xf numFmtId="0" fontId="12" fillId="0" borderId="17" xfId="0" applyFont="1" applyBorder="1" applyAlignment="1">
      <alignment wrapText="1"/>
    </xf>
    <xf numFmtId="4" fontId="12" fillId="0" borderId="18" xfId="0" applyNumberFormat="1" applyFont="1" applyBorder="1" applyAlignment="1">
      <alignment horizontal="right"/>
    </xf>
    <xf numFmtId="4" fontId="3" fillId="0" borderId="20" xfId="0" applyNumberFormat="1" applyFont="1" applyBorder="1" applyAlignment="1"/>
    <xf numFmtId="4" fontId="12" fillId="0" borderId="20" xfId="0" applyNumberFormat="1" applyFont="1" applyBorder="1" applyAlignment="1">
      <alignment horizontal="right"/>
    </xf>
    <xf numFmtId="4" fontId="12" fillId="0" borderId="19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wrapText="1" shrinkToFit="1"/>
    </xf>
    <xf numFmtId="2" fontId="1" fillId="0" borderId="0" xfId="0" applyNumberFormat="1" applyFont="1"/>
    <xf numFmtId="2" fontId="19" fillId="0" borderId="0" xfId="0" applyNumberFormat="1" applyFont="1"/>
    <xf numFmtId="2" fontId="11" fillId="3" borderId="1" xfId="0" applyNumberFormat="1" applyFont="1" applyFill="1" applyBorder="1" applyAlignment="1"/>
    <xf numFmtId="2" fontId="11" fillId="3" borderId="2" xfId="0" applyNumberFormat="1" applyFont="1" applyFill="1" applyBorder="1" applyAlignment="1"/>
    <xf numFmtId="2" fontId="2" fillId="3" borderId="0" xfId="0" applyNumberFormat="1" applyFont="1" applyFill="1"/>
    <xf numFmtId="0" fontId="0" fillId="0" borderId="0" xfId="0" applyFont="1" applyBorder="1" applyAlignment="1">
      <alignment horizontal="center" wrapText="1"/>
    </xf>
    <xf numFmtId="0" fontId="8" fillId="3" borderId="1" xfId="0" applyFont="1" applyFill="1" applyBorder="1" applyAlignment="1">
      <alignment shrinkToFit="1"/>
    </xf>
    <xf numFmtId="2" fontId="6" fillId="3" borderId="8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/>
    </xf>
    <xf numFmtId="2" fontId="6" fillId="3" borderId="5" xfId="0" applyNumberFormat="1" applyFont="1" applyFill="1" applyBorder="1" applyAlignment="1">
      <alignment horizontal="right"/>
    </xf>
    <xf numFmtId="0" fontId="8" fillId="3" borderId="1" xfId="0" applyFont="1" applyFill="1" applyBorder="1"/>
    <xf numFmtId="2" fontId="1" fillId="3" borderId="1" xfId="0" applyNumberFormat="1" applyFont="1" applyFill="1" applyBorder="1" applyAlignment="1">
      <alignment horizontal="right"/>
    </xf>
    <xf numFmtId="4" fontId="6" fillId="3" borderId="15" xfId="0" applyNumberFormat="1" applyFont="1" applyFill="1" applyBorder="1" applyAlignment="1">
      <alignment horizontal="right" shrinkToFit="1"/>
    </xf>
    <xf numFmtId="4" fontId="6" fillId="3" borderId="2" xfId="0" applyNumberFormat="1" applyFont="1" applyFill="1" applyBorder="1" applyAlignment="1">
      <alignment horizontal="right" shrinkToFit="1"/>
    </xf>
    <xf numFmtId="2" fontId="6" fillId="3" borderId="2" xfId="0" applyNumberFormat="1" applyFont="1" applyFill="1" applyBorder="1" applyAlignment="1">
      <alignment horizontal="right" shrinkToFit="1"/>
    </xf>
    <xf numFmtId="2" fontId="6" fillId="3" borderId="21" xfId="0" applyNumberFormat="1" applyFont="1" applyFill="1" applyBorder="1" applyAlignment="1">
      <alignment horizontal="right" shrinkToFit="1"/>
    </xf>
    <xf numFmtId="2" fontId="6" fillId="3" borderId="2" xfId="0" applyNumberFormat="1" applyFont="1" applyFill="1" applyBorder="1" applyAlignment="1">
      <alignment horizontal="right"/>
    </xf>
    <xf numFmtId="4" fontId="6" fillId="3" borderId="8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2" fontId="6" fillId="3" borderId="21" xfId="0" applyNumberFormat="1" applyFont="1" applyFill="1" applyBorder="1" applyAlignment="1">
      <alignment horizontal="right"/>
    </xf>
    <xf numFmtId="4" fontId="6" fillId="3" borderId="15" xfId="0" applyNumberFormat="1" applyFont="1" applyFill="1" applyBorder="1" applyAlignment="1">
      <alignment horizontal="right"/>
    </xf>
    <xf numFmtId="4" fontId="6" fillId="3" borderId="2" xfId="0" applyNumberFormat="1" applyFont="1" applyFill="1" applyBorder="1" applyAlignment="1">
      <alignment horizontal="right"/>
    </xf>
    <xf numFmtId="4" fontId="6" fillId="3" borderId="5" xfId="0" applyNumberFormat="1" applyFont="1" applyFill="1" applyBorder="1"/>
    <xf numFmtId="2" fontId="2" fillId="3" borderId="1" xfId="0" applyNumberFormat="1" applyFont="1" applyFill="1" applyBorder="1"/>
    <xf numFmtId="2" fontId="18" fillId="3" borderId="13" xfId="0" applyNumberFormat="1" applyFont="1" applyFill="1" applyBorder="1" applyAlignment="1">
      <alignment horizontal="center" wrapText="1"/>
    </xf>
    <xf numFmtId="4" fontId="4" fillId="0" borderId="22" xfId="0" applyNumberFormat="1" applyFont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4" fontId="6" fillId="3" borderId="1" xfId="0" applyNumberFormat="1" applyFont="1" applyFill="1" applyBorder="1"/>
    <xf numFmtId="0" fontId="13" fillId="0" borderId="23" xfId="0" applyFont="1" applyBorder="1" applyAlignment="1">
      <alignment horizontal="left" wrapText="1"/>
    </xf>
    <xf numFmtId="4" fontId="6" fillId="0" borderId="24" xfId="0" applyNumberFormat="1" applyFont="1" applyBorder="1"/>
    <xf numFmtId="17" fontId="7" fillId="0" borderId="2" xfId="0" applyNumberFormat="1" applyFont="1" applyBorder="1" applyAlignment="1">
      <alignment horizontal="center" wrapText="1"/>
    </xf>
    <xf numFmtId="17" fontId="7" fillId="0" borderId="13" xfId="0" applyNumberFormat="1" applyFont="1" applyBorder="1" applyAlignment="1">
      <alignment horizontal="center" wrapText="1"/>
    </xf>
    <xf numFmtId="2" fontId="20" fillId="3" borderId="13" xfId="0" applyNumberFormat="1" applyFont="1" applyFill="1" applyBorder="1" applyAlignment="1">
      <alignment horizontal="center" wrapText="1"/>
    </xf>
    <xf numFmtId="2" fontId="11" fillId="3" borderId="13" xfId="0" applyNumberFormat="1" applyFont="1" applyFill="1" applyBorder="1" applyAlignment="1">
      <alignment horizontal="center" wrapText="1"/>
    </xf>
    <xf numFmtId="2" fontId="11" fillId="3" borderId="13" xfId="0" applyNumberFormat="1" applyFont="1" applyFill="1" applyBorder="1" applyAlignment="1">
      <alignment horizontal="right" wrapText="1"/>
    </xf>
    <xf numFmtId="2" fontId="17" fillId="3" borderId="1" xfId="0" applyNumberFormat="1" applyFont="1" applyFill="1" applyBorder="1" applyAlignment="1"/>
    <xf numFmtId="2" fontId="18" fillId="3" borderId="13" xfId="0" applyNumberFormat="1" applyFont="1" applyFill="1" applyBorder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15" fillId="2" borderId="2" xfId="0" applyNumberFormat="1" applyFont="1" applyFill="1" applyBorder="1" applyAlignment="1">
      <alignment horizontal="center" wrapText="1"/>
    </xf>
    <xf numFmtId="49" fontId="15" fillId="2" borderId="13" xfId="0" applyNumberFormat="1" applyFont="1" applyFill="1" applyBorder="1" applyAlignment="1">
      <alignment horizontal="center" wrapText="1"/>
    </xf>
    <xf numFmtId="17" fontId="7" fillId="0" borderId="2" xfId="0" applyNumberFormat="1" applyFont="1" applyBorder="1" applyAlignment="1">
      <alignment horizontal="center" wrapText="1"/>
    </xf>
    <xf numFmtId="17" fontId="7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 shrinkToFit="1"/>
    </xf>
    <xf numFmtId="0" fontId="0" fillId="0" borderId="14" xfId="0" applyBorder="1" applyAlignment="1">
      <alignment wrapText="1" shrinkToFit="1"/>
    </xf>
    <xf numFmtId="0" fontId="1" fillId="2" borderId="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49" fontId="10" fillId="2" borderId="1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zoomScale="90" zoomScaleNormal="90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I54" sqref="I54"/>
    </sheetView>
  </sheetViews>
  <sheetFormatPr defaultColWidth="9.109375" defaultRowHeight="14.4" x14ac:dyDescent="0.3"/>
  <cols>
    <col min="1" max="1" width="32.88671875" style="2" customWidth="1"/>
    <col min="2" max="2" width="13.33203125" style="2" customWidth="1"/>
    <col min="3" max="3" width="10.88671875" style="2" customWidth="1"/>
    <col min="4" max="4" width="10.33203125" style="2" customWidth="1"/>
    <col min="5" max="5" width="10.6640625" style="2" customWidth="1"/>
    <col min="6" max="6" width="10.77734375" style="2" customWidth="1"/>
    <col min="7" max="7" width="9.5546875" style="2" customWidth="1"/>
    <col min="8" max="8" width="10.5546875" style="2" customWidth="1"/>
    <col min="9" max="9" width="10.109375" style="2" customWidth="1"/>
    <col min="10" max="10" width="10.5546875" style="2" customWidth="1"/>
    <col min="11" max="11" width="10.33203125" style="2" customWidth="1"/>
    <col min="12" max="12" width="11.21875" style="2" customWidth="1"/>
    <col min="13" max="13" width="10.44140625" style="2" customWidth="1"/>
    <col min="14" max="14" width="11" style="2" customWidth="1"/>
    <col min="15" max="15" width="12" style="2" customWidth="1"/>
    <col min="16" max="16" width="14.44140625" style="2" customWidth="1"/>
    <col min="17" max="17" width="14.33203125" style="2" customWidth="1"/>
    <col min="18" max="18" width="16.44140625" style="2" customWidth="1"/>
    <col min="19" max="19" width="10.6640625" style="2" customWidth="1"/>
    <col min="20" max="20" width="14.6640625" style="2" customWidth="1"/>
    <col min="21" max="21" width="10.109375" style="2" customWidth="1"/>
    <col min="22" max="22" width="11.6640625" style="2" customWidth="1"/>
    <col min="23" max="23" width="11.33203125" style="2" customWidth="1"/>
    <col min="24" max="16384" width="9.109375" style="2"/>
  </cols>
  <sheetData>
    <row r="1" spans="1:20" ht="17.399999999999999" x14ac:dyDescent="0.3">
      <c r="A1" s="92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1"/>
      <c r="S1" s="1"/>
      <c r="T1" s="1"/>
    </row>
    <row r="2" spans="1:20" ht="17.399999999999999" x14ac:dyDescent="0.3">
      <c r="A2" s="93" t="s">
        <v>46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3"/>
      <c r="S2" s="3"/>
    </row>
    <row r="3" spans="1:20" s="14" customFormat="1" ht="15" customHeight="1" x14ac:dyDescent="0.35">
      <c r="A3" s="40" t="s">
        <v>1</v>
      </c>
      <c r="B3" s="104" t="s">
        <v>60</v>
      </c>
      <c r="C3" s="98" t="s">
        <v>23</v>
      </c>
      <c r="D3" s="98" t="s">
        <v>24</v>
      </c>
      <c r="E3" s="98" t="s">
        <v>25</v>
      </c>
      <c r="F3" s="85"/>
      <c r="G3" s="98" t="s">
        <v>27</v>
      </c>
      <c r="H3" s="98" t="s">
        <v>28</v>
      </c>
      <c r="I3" s="98" t="s">
        <v>29</v>
      </c>
      <c r="J3" s="98" t="s">
        <v>30</v>
      </c>
      <c r="K3" s="98" t="s">
        <v>47</v>
      </c>
      <c r="L3" s="98" t="s">
        <v>48</v>
      </c>
      <c r="M3" s="98" t="s">
        <v>49</v>
      </c>
      <c r="N3" s="98" t="s">
        <v>50</v>
      </c>
      <c r="O3" s="98" t="s">
        <v>51</v>
      </c>
      <c r="P3" s="94" t="s">
        <v>4</v>
      </c>
      <c r="Q3" s="96" t="s">
        <v>5</v>
      </c>
    </row>
    <row r="4" spans="1:20" s="18" customFormat="1" ht="48" customHeight="1" x14ac:dyDescent="0.3">
      <c r="A4" s="27" t="s">
        <v>2</v>
      </c>
      <c r="B4" s="105"/>
      <c r="C4" s="99"/>
      <c r="D4" s="99"/>
      <c r="E4" s="99"/>
      <c r="F4" s="86" t="s">
        <v>26</v>
      </c>
      <c r="G4" s="99"/>
      <c r="H4" s="99"/>
      <c r="I4" s="99"/>
      <c r="J4" s="99"/>
      <c r="K4" s="99"/>
      <c r="L4" s="99"/>
      <c r="M4" s="99"/>
      <c r="N4" s="99"/>
      <c r="O4" s="99"/>
      <c r="P4" s="95"/>
      <c r="Q4" s="97"/>
    </row>
    <row r="5" spans="1:20" s="18" customFormat="1" ht="13.2" x14ac:dyDescent="0.25">
      <c r="A5" s="54" t="s">
        <v>12</v>
      </c>
      <c r="B5" s="87"/>
      <c r="C5" s="79"/>
      <c r="D5" s="79">
        <v>275</v>
      </c>
      <c r="E5" s="79"/>
      <c r="F5" s="79"/>
      <c r="G5" s="79"/>
      <c r="H5" s="79"/>
      <c r="I5" s="79"/>
      <c r="J5" s="79"/>
      <c r="K5" s="79"/>
      <c r="L5" s="47"/>
      <c r="M5" s="79">
        <v>545</v>
      </c>
      <c r="N5" s="79">
        <v>630</v>
      </c>
      <c r="O5" s="47">
        <v>895</v>
      </c>
      <c r="P5" s="45">
        <f>SUM(B5:O5)</f>
        <v>2345</v>
      </c>
      <c r="Q5" s="44"/>
    </row>
    <row r="6" spans="1:20" s="18" customFormat="1" ht="13.2" x14ac:dyDescent="0.25">
      <c r="A6" s="54" t="s">
        <v>61</v>
      </c>
      <c r="B6" s="87"/>
      <c r="C6" s="79"/>
      <c r="D6" s="79"/>
      <c r="E6" s="79"/>
      <c r="F6" s="79"/>
      <c r="G6" s="79"/>
      <c r="H6" s="79"/>
      <c r="I6" s="79"/>
      <c r="J6" s="79"/>
      <c r="K6" s="79"/>
      <c r="L6" s="47">
        <v>8099.5</v>
      </c>
      <c r="M6" s="79"/>
      <c r="N6" s="79"/>
      <c r="O6" s="47">
        <v>2813</v>
      </c>
      <c r="P6" s="45">
        <f t="shared" ref="P6:P34" si="0">SUM(B6:O6)</f>
        <v>10912.5</v>
      </c>
      <c r="Q6" s="44"/>
    </row>
    <row r="7" spans="1:20" s="18" customFormat="1" ht="13.2" x14ac:dyDescent="0.25">
      <c r="A7" s="54" t="s">
        <v>62</v>
      </c>
      <c r="B7" s="87"/>
      <c r="C7" s="79"/>
      <c r="D7" s="79"/>
      <c r="E7" s="79"/>
      <c r="F7" s="79"/>
      <c r="G7" s="79"/>
      <c r="H7" s="79"/>
      <c r="I7" s="79"/>
      <c r="J7" s="79"/>
      <c r="K7" s="79"/>
      <c r="L7" s="79"/>
      <c r="M7" s="47">
        <v>4387.5</v>
      </c>
      <c r="N7" s="79"/>
      <c r="O7" s="47">
        <v>1852.5</v>
      </c>
      <c r="P7" s="45">
        <f t="shared" si="0"/>
        <v>6240</v>
      </c>
      <c r="Q7" s="44"/>
    </row>
    <row r="8" spans="1:20" s="18" customFormat="1" ht="13.2" x14ac:dyDescent="0.25">
      <c r="A8" s="54" t="s">
        <v>63</v>
      </c>
      <c r="B8" s="87"/>
      <c r="C8" s="79"/>
      <c r="D8" s="79"/>
      <c r="E8" s="79"/>
      <c r="F8" s="79"/>
      <c r="G8" s="79"/>
      <c r="H8" s="79"/>
      <c r="I8" s="79"/>
      <c r="J8" s="79"/>
      <c r="K8" s="79"/>
      <c r="L8" s="79"/>
      <c r="M8" s="91">
        <v>2425</v>
      </c>
      <c r="N8" s="79"/>
      <c r="O8" s="47"/>
      <c r="P8" s="45">
        <f t="shared" si="0"/>
        <v>2425</v>
      </c>
      <c r="Q8" s="44"/>
    </row>
    <row r="9" spans="1:20" s="18" customFormat="1" ht="15" customHeight="1" x14ac:dyDescent="0.25">
      <c r="A9" s="25" t="s">
        <v>64</v>
      </c>
      <c r="B9" s="57"/>
      <c r="C9" s="88"/>
      <c r="D9" s="88"/>
      <c r="E9" s="88"/>
      <c r="F9" s="88"/>
      <c r="G9" s="88"/>
      <c r="H9" s="88"/>
      <c r="I9" s="88"/>
      <c r="J9" s="89"/>
      <c r="K9" s="88"/>
      <c r="L9" s="88"/>
      <c r="M9" s="88"/>
      <c r="N9" s="89">
        <v>5167.5</v>
      </c>
      <c r="O9" s="23">
        <v>2145</v>
      </c>
      <c r="P9" s="45">
        <f t="shared" si="0"/>
        <v>7312.5</v>
      </c>
      <c r="Q9" s="37"/>
    </row>
    <row r="10" spans="1:20" s="4" customFormat="1" ht="14.25" customHeight="1" x14ac:dyDescent="0.25">
      <c r="A10" s="25" t="s">
        <v>65</v>
      </c>
      <c r="B10" s="57"/>
      <c r="C10" s="57"/>
      <c r="D10" s="57"/>
      <c r="E10" s="57">
        <v>2910</v>
      </c>
      <c r="F10" s="57"/>
      <c r="G10" s="57"/>
      <c r="H10" s="57"/>
      <c r="I10" s="57"/>
      <c r="J10" s="57"/>
      <c r="K10" s="57"/>
      <c r="L10" s="57"/>
      <c r="M10" s="57">
        <v>4338.75</v>
      </c>
      <c r="N10" s="57"/>
      <c r="O10" s="23">
        <v>2437.5</v>
      </c>
      <c r="P10" s="45">
        <f t="shared" si="0"/>
        <v>9686.25</v>
      </c>
      <c r="Q10" s="26"/>
    </row>
    <row r="11" spans="1:20" s="4" customFormat="1" ht="14.25" customHeight="1" x14ac:dyDescent="0.25">
      <c r="A11" s="25" t="s">
        <v>66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>
        <v>4074</v>
      </c>
      <c r="N11" s="57"/>
      <c r="O11" s="23">
        <v>1365</v>
      </c>
      <c r="P11" s="45">
        <f t="shared" si="0"/>
        <v>5439</v>
      </c>
      <c r="Q11" s="26"/>
    </row>
    <row r="12" spans="1:20" s="4" customFormat="1" ht="14.25" customHeight="1" x14ac:dyDescent="0.25">
      <c r="A12" s="25" t="s">
        <v>67</v>
      </c>
      <c r="B12" s="57"/>
      <c r="C12" s="57"/>
      <c r="D12" s="57"/>
      <c r="E12" s="57"/>
      <c r="F12" s="57"/>
      <c r="G12" s="78"/>
      <c r="H12" s="57"/>
      <c r="I12" s="57"/>
      <c r="J12" s="57"/>
      <c r="K12" s="78"/>
      <c r="L12" s="57"/>
      <c r="M12" s="57"/>
      <c r="N12" s="57">
        <v>5820</v>
      </c>
      <c r="O12" s="23">
        <v>2522</v>
      </c>
      <c r="P12" s="45">
        <f t="shared" si="0"/>
        <v>8342</v>
      </c>
      <c r="Q12" s="26"/>
    </row>
    <row r="13" spans="1:20" s="4" customFormat="1" ht="14.25" customHeight="1" x14ac:dyDescent="0.25">
      <c r="A13" s="25" t="s">
        <v>68</v>
      </c>
      <c r="B13" s="57"/>
      <c r="C13" s="57">
        <v>4241.25</v>
      </c>
      <c r="D13" s="57"/>
      <c r="E13" s="57"/>
      <c r="F13" s="57"/>
      <c r="G13" s="59"/>
      <c r="H13" s="57"/>
      <c r="I13" s="57"/>
      <c r="J13" s="57"/>
      <c r="K13" s="59"/>
      <c r="L13" s="57">
        <v>5850</v>
      </c>
      <c r="M13" s="57"/>
      <c r="N13" s="57"/>
      <c r="O13" s="23">
        <v>2730</v>
      </c>
      <c r="P13" s="45">
        <f t="shared" si="0"/>
        <v>12821.25</v>
      </c>
      <c r="Q13" s="26"/>
    </row>
    <row r="14" spans="1:20" s="4" customFormat="1" ht="14.25" customHeight="1" x14ac:dyDescent="0.25">
      <c r="A14" s="25" t="s">
        <v>69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>
        <v>4972.5</v>
      </c>
      <c r="N14" s="57"/>
      <c r="O14" s="23">
        <v>2535</v>
      </c>
      <c r="P14" s="45">
        <f t="shared" si="0"/>
        <v>7507.5</v>
      </c>
      <c r="Q14" s="26"/>
    </row>
    <row r="15" spans="1:20" s="4" customFormat="1" ht="14.25" customHeight="1" x14ac:dyDescent="0.25">
      <c r="A15" s="25" t="s">
        <v>70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>
        <v>5850</v>
      </c>
      <c r="M15" s="57"/>
      <c r="N15" s="57"/>
      <c r="O15" s="23">
        <v>2925</v>
      </c>
      <c r="P15" s="45">
        <f t="shared" si="0"/>
        <v>8775</v>
      </c>
      <c r="Q15" s="26"/>
    </row>
    <row r="16" spans="1:20" s="4" customFormat="1" ht="14.25" customHeight="1" x14ac:dyDescent="0.25">
      <c r="A16" s="25" t="s">
        <v>71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23">
        <v>1852.5</v>
      </c>
      <c r="P16" s="45">
        <f t="shared" si="0"/>
        <v>1852.5</v>
      </c>
      <c r="Q16" s="26"/>
    </row>
    <row r="17" spans="1:17" s="4" customFormat="1" ht="14.25" customHeight="1" x14ac:dyDescent="0.25">
      <c r="A17" s="25" t="s">
        <v>72</v>
      </c>
      <c r="B17" s="57"/>
      <c r="C17" s="57"/>
      <c r="D17" s="57">
        <v>3104</v>
      </c>
      <c r="E17" s="57"/>
      <c r="F17" s="57"/>
      <c r="G17" s="57"/>
      <c r="H17" s="57"/>
      <c r="I17" s="57"/>
      <c r="J17" s="57"/>
      <c r="K17" s="57"/>
      <c r="L17" s="57">
        <v>7068.75</v>
      </c>
      <c r="M17" s="57"/>
      <c r="N17" s="57"/>
      <c r="O17" s="23">
        <v>2827.5</v>
      </c>
      <c r="P17" s="45">
        <f t="shared" si="0"/>
        <v>13000.25</v>
      </c>
      <c r="Q17" s="26"/>
    </row>
    <row r="18" spans="1:17" s="4" customFormat="1" ht="14.25" customHeight="1" x14ac:dyDescent="0.25">
      <c r="A18" s="25" t="s">
        <v>73</v>
      </c>
      <c r="B18" s="57"/>
      <c r="C18" s="57"/>
      <c r="D18" s="57">
        <v>2925</v>
      </c>
      <c r="E18" s="57"/>
      <c r="F18" s="57"/>
      <c r="G18" s="57"/>
      <c r="H18" s="57"/>
      <c r="I18" s="57"/>
      <c r="J18" s="57"/>
      <c r="K18" s="57"/>
      <c r="L18" s="57">
        <v>2328</v>
      </c>
      <c r="M18" s="57"/>
      <c r="N18" s="57"/>
      <c r="O18" s="23">
        <v>2134</v>
      </c>
      <c r="P18" s="45">
        <f t="shared" si="0"/>
        <v>7387</v>
      </c>
      <c r="Q18" s="26"/>
    </row>
    <row r="19" spans="1:17" s="4" customFormat="1" ht="14.25" customHeight="1" x14ac:dyDescent="0.25">
      <c r="A19" s="25" t="s">
        <v>74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>
        <v>6142.5</v>
      </c>
      <c r="N19" s="57"/>
      <c r="O19" s="23">
        <v>2145</v>
      </c>
      <c r="P19" s="45">
        <f t="shared" si="0"/>
        <v>8287.5</v>
      </c>
      <c r="Q19" s="26"/>
    </row>
    <row r="20" spans="1:17" s="4" customFormat="1" ht="14.25" customHeight="1" x14ac:dyDescent="0.25">
      <c r="A20" s="25" t="s">
        <v>75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>
        <v>4387.5</v>
      </c>
      <c r="M20" s="57"/>
      <c r="N20" s="57"/>
      <c r="O20" s="23">
        <v>2047.5</v>
      </c>
      <c r="P20" s="45">
        <f t="shared" si="0"/>
        <v>6435</v>
      </c>
      <c r="Q20" s="26"/>
    </row>
    <row r="21" spans="1:17" s="4" customFormat="1" ht="14.25" customHeight="1" x14ac:dyDescent="0.25">
      <c r="A21" s="25" t="s">
        <v>76</v>
      </c>
      <c r="B21" s="57"/>
      <c r="C21" s="57">
        <v>3783</v>
      </c>
      <c r="D21" s="57">
        <v>4219.5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23"/>
      <c r="P21" s="45">
        <f t="shared" si="0"/>
        <v>8002.5</v>
      </c>
      <c r="Q21" s="26"/>
    </row>
    <row r="22" spans="1:17" s="4" customFormat="1" ht="14.25" customHeight="1" x14ac:dyDescent="0.25">
      <c r="A22" s="25" t="s">
        <v>77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>
        <v>7857</v>
      </c>
      <c r="N22" s="57"/>
      <c r="O22" s="23">
        <v>2425</v>
      </c>
      <c r="P22" s="45">
        <f t="shared" si="0"/>
        <v>10282</v>
      </c>
      <c r="Q22" s="26"/>
    </row>
    <row r="23" spans="1:17" s="4" customFormat="1" ht="14.25" customHeight="1" x14ac:dyDescent="0.25">
      <c r="A23" s="25" t="s">
        <v>78</v>
      </c>
      <c r="B23" s="57"/>
      <c r="C23" s="57"/>
      <c r="D23" s="57"/>
      <c r="E23" s="57"/>
      <c r="F23" s="57">
        <v>1316.25</v>
      </c>
      <c r="G23" s="57"/>
      <c r="H23" s="57"/>
      <c r="I23" s="57"/>
      <c r="J23" s="57"/>
      <c r="K23" s="57"/>
      <c r="L23" s="57"/>
      <c r="M23" s="57">
        <v>3734.5</v>
      </c>
      <c r="N23" s="57"/>
      <c r="O23" s="23">
        <v>1746</v>
      </c>
      <c r="P23" s="45">
        <f t="shared" si="0"/>
        <v>6796.75</v>
      </c>
      <c r="Q23" s="26"/>
    </row>
    <row r="24" spans="1:17" s="4" customFormat="1" ht="14.25" customHeight="1" x14ac:dyDescent="0.25">
      <c r="A24" s="25" t="s">
        <v>79</v>
      </c>
      <c r="B24" s="57"/>
      <c r="C24" s="57"/>
      <c r="D24" s="59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23">
        <v>1455</v>
      </c>
      <c r="P24" s="45">
        <f t="shared" si="0"/>
        <v>1455</v>
      </c>
      <c r="Q24" s="26"/>
    </row>
    <row r="25" spans="1:17" s="4" customFormat="1" ht="14.25" customHeight="1" x14ac:dyDescent="0.25">
      <c r="A25" s="25" t="s">
        <v>80</v>
      </c>
      <c r="B25" s="57"/>
      <c r="C25" s="57"/>
      <c r="D25" s="78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23">
        <v>1462.5</v>
      </c>
      <c r="P25" s="45">
        <f t="shared" si="0"/>
        <v>1462.5</v>
      </c>
      <c r="Q25" s="26"/>
    </row>
    <row r="26" spans="1:17" s="4" customFormat="1" ht="14.25" customHeight="1" x14ac:dyDescent="0.25">
      <c r="A26" s="25" t="s">
        <v>81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>
        <v>4875</v>
      </c>
      <c r="M26" s="57"/>
      <c r="N26" s="57"/>
      <c r="O26" s="23">
        <v>1852.5</v>
      </c>
      <c r="P26" s="45">
        <f t="shared" si="0"/>
        <v>6727.5</v>
      </c>
      <c r="Q26" s="26"/>
    </row>
    <row r="27" spans="1:17" s="4" customFormat="1" ht="14.25" customHeight="1" x14ac:dyDescent="0.25">
      <c r="A27" s="25" t="s">
        <v>22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>
        <v>2925</v>
      </c>
      <c r="M27" s="57"/>
      <c r="N27" s="57"/>
      <c r="O27" s="23">
        <v>1267.5</v>
      </c>
      <c r="P27" s="45">
        <f t="shared" si="0"/>
        <v>4192.5</v>
      </c>
      <c r="Q27" s="26"/>
    </row>
    <row r="28" spans="1:17" s="4" customFormat="1" ht="14.25" customHeight="1" x14ac:dyDescent="0.25">
      <c r="A28" s="25" t="s">
        <v>20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>
        <v>4680</v>
      </c>
      <c r="N28" s="57"/>
      <c r="O28" s="23">
        <v>1455</v>
      </c>
      <c r="P28" s="45">
        <f t="shared" si="0"/>
        <v>6135</v>
      </c>
      <c r="Q28" s="26"/>
    </row>
    <row r="29" spans="1:17" s="4" customFormat="1" ht="14.25" customHeight="1" x14ac:dyDescent="0.25">
      <c r="A29" s="25" t="s">
        <v>15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>
        <v>4923.75</v>
      </c>
      <c r="M29" s="57"/>
      <c r="N29" s="57"/>
      <c r="O29" s="23">
        <v>1852.5</v>
      </c>
      <c r="P29" s="45">
        <f t="shared" si="0"/>
        <v>6776.25</v>
      </c>
      <c r="Q29" s="26"/>
    </row>
    <row r="30" spans="1:17" s="4" customFormat="1" ht="14.25" customHeight="1" x14ac:dyDescent="0.25">
      <c r="A30" s="25" t="s">
        <v>21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90"/>
      <c r="O30" s="23">
        <v>2340</v>
      </c>
      <c r="P30" s="45">
        <f t="shared" si="0"/>
        <v>2340</v>
      </c>
      <c r="Q30" s="26"/>
    </row>
    <row r="31" spans="1:17" s="4" customFormat="1" ht="14.25" customHeight="1" x14ac:dyDescent="0.25">
      <c r="A31" s="25" t="s">
        <v>19</v>
      </c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>
        <v>4680</v>
      </c>
      <c r="M31" s="58"/>
      <c r="N31" s="58"/>
      <c r="O31" s="23">
        <v>1852.5</v>
      </c>
      <c r="P31" s="45">
        <f>SUM(B31:O31)</f>
        <v>6532.5</v>
      </c>
      <c r="Q31" s="26"/>
    </row>
    <row r="32" spans="1:17" s="4" customFormat="1" ht="14.25" customHeight="1" x14ac:dyDescent="0.25">
      <c r="A32" s="25" t="s">
        <v>18</v>
      </c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>
        <v>4095</v>
      </c>
      <c r="M32" s="58"/>
      <c r="N32" s="58"/>
      <c r="O32" s="23">
        <v>1755</v>
      </c>
      <c r="P32" s="45">
        <f t="shared" si="0"/>
        <v>5850</v>
      </c>
      <c r="Q32" s="26"/>
    </row>
    <row r="33" spans="1:20" s="4" customFormat="1" ht="14.25" customHeight="1" x14ac:dyDescent="0.25">
      <c r="A33" s="25" t="s">
        <v>16</v>
      </c>
      <c r="B33" s="57"/>
      <c r="C33" s="58"/>
      <c r="D33" s="58">
        <v>575</v>
      </c>
      <c r="E33" s="58">
        <v>575</v>
      </c>
      <c r="F33" s="58"/>
      <c r="G33" s="58"/>
      <c r="H33" s="58"/>
      <c r="I33" s="58"/>
      <c r="J33" s="58"/>
      <c r="K33" s="58"/>
      <c r="L33" s="58">
        <v>3201</v>
      </c>
      <c r="M33" s="58"/>
      <c r="N33" s="58"/>
      <c r="O33" s="23">
        <v>1649</v>
      </c>
      <c r="P33" s="45">
        <f t="shared" si="0"/>
        <v>6000</v>
      </c>
      <c r="Q33" s="26"/>
    </row>
    <row r="34" spans="1:20" s="4" customFormat="1" ht="13.5" customHeight="1" thickBot="1" x14ac:dyDescent="0.3">
      <c r="A34" s="25" t="s">
        <v>17</v>
      </c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23"/>
      <c r="P34" s="45">
        <f t="shared" si="0"/>
        <v>0</v>
      </c>
      <c r="Q34" s="26"/>
    </row>
    <row r="35" spans="1:20" s="4" customFormat="1" ht="32.25" customHeight="1" thickBot="1" x14ac:dyDescent="0.35">
      <c r="A35" s="49" t="s">
        <v>10</v>
      </c>
      <c r="B35" s="50">
        <v>75773.59</v>
      </c>
      <c r="C35" s="51">
        <f>SUM(C5:C34)</f>
        <v>8024.25</v>
      </c>
      <c r="D35" s="51">
        <f>SUM(D5:D34)</f>
        <v>11098.5</v>
      </c>
      <c r="E35" s="51">
        <f>SUM(E5:E34)</f>
        <v>3485</v>
      </c>
      <c r="F35" s="51">
        <f>SUM(F5:F34)</f>
        <v>1316.25</v>
      </c>
      <c r="G35" s="51">
        <f>SUM(G5:G34)</f>
        <v>0</v>
      </c>
      <c r="H35" s="51">
        <f>SUM(H5:H34)</f>
        <v>0</v>
      </c>
      <c r="I35" s="51">
        <f>SUM(I5:I34)</f>
        <v>0</v>
      </c>
      <c r="J35" s="51">
        <f>SUM(J5:J34)</f>
        <v>0</v>
      </c>
      <c r="K35" s="51">
        <f>SUM(K5:K34)</f>
        <v>0</v>
      </c>
      <c r="L35" s="51">
        <f>SUM(L5:L34)</f>
        <v>58283.5</v>
      </c>
      <c r="M35" s="51">
        <f>SUM(M5:M34)</f>
        <v>43156.75</v>
      </c>
      <c r="N35" s="51">
        <f>SUM(N5:N34)</f>
        <v>11617.5</v>
      </c>
      <c r="O35" s="51">
        <f>SUM(O5:O34)</f>
        <v>54339</v>
      </c>
      <c r="P35" s="52">
        <f>SUM(C35:O35)</f>
        <v>191320.75</v>
      </c>
      <c r="Q35" s="53">
        <f>B35+P35</f>
        <v>267094.33999999997</v>
      </c>
    </row>
    <row r="36" spans="1:20" ht="15.75" customHeight="1" x14ac:dyDescent="0.3">
      <c r="A36" s="41" t="s">
        <v>0</v>
      </c>
      <c r="B36" s="19"/>
      <c r="C36" s="19"/>
      <c r="D36" s="19"/>
      <c r="E36" s="102" t="s">
        <v>31</v>
      </c>
      <c r="F36" s="103"/>
      <c r="G36" s="103"/>
      <c r="H36" s="103"/>
      <c r="I36" s="103"/>
      <c r="J36" s="103"/>
      <c r="K36" s="103"/>
      <c r="L36" s="103"/>
      <c r="M36" s="103"/>
      <c r="N36" s="103"/>
      <c r="O36" s="60"/>
      <c r="P36" s="20"/>
      <c r="Q36" s="21"/>
    </row>
    <row r="37" spans="1:20" s="7" customFormat="1" ht="40.200000000000003" customHeight="1" x14ac:dyDescent="0.3">
      <c r="A37" s="34"/>
      <c r="B37" s="42" t="s">
        <v>32</v>
      </c>
      <c r="C37" s="6" t="s">
        <v>33</v>
      </c>
      <c r="D37" s="6" t="s">
        <v>34</v>
      </c>
      <c r="E37" s="6" t="s">
        <v>35</v>
      </c>
      <c r="F37" s="6" t="s">
        <v>36</v>
      </c>
      <c r="G37" s="6" t="s">
        <v>37</v>
      </c>
      <c r="H37" s="6" t="s">
        <v>38</v>
      </c>
      <c r="I37" s="6" t="s">
        <v>39</v>
      </c>
      <c r="J37" s="6" t="s">
        <v>40</v>
      </c>
      <c r="K37" s="6" t="s">
        <v>52</v>
      </c>
      <c r="L37" s="6" t="s">
        <v>53</v>
      </c>
      <c r="M37" s="6" t="s">
        <v>54</v>
      </c>
      <c r="N37" s="15" t="s">
        <v>55</v>
      </c>
      <c r="O37" s="15" t="s">
        <v>56</v>
      </c>
      <c r="P37" s="22" t="s">
        <v>13</v>
      </c>
      <c r="Q37" s="43" t="s">
        <v>8</v>
      </c>
    </row>
    <row r="38" spans="1:20" s="17" customFormat="1" ht="13.8" x14ac:dyDescent="0.3">
      <c r="A38" s="35" t="s">
        <v>59</v>
      </c>
      <c r="B38" s="30"/>
      <c r="C38" s="61"/>
      <c r="D38" s="62"/>
      <c r="E38" s="63"/>
      <c r="F38" s="63"/>
      <c r="G38" s="63"/>
      <c r="H38" s="63"/>
      <c r="I38" s="63"/>
      <c r="J38" s="63"/>
      <c r="K38" s="63"/>
      <c r="L38" s="63">
        <v>6442</v>
      </c>
      <c r="M38" s="63"/>
      <c r="N38" s="63"/>
      <c r="O38" s="64"/>
      <c r="P38" s="77">
        <f t="shared" ref="P38:P47" si="1">B38+C38+D38+E38+G38+H38+I38+J38+K38+L38+M38+N38+O38</f>
        <v>6442</v>
      </c>
      <c r="Q38" s="28"/>
      <c r="R38" s="16"/>
      <c r="S38" s="16"/>
      <c r="T38" s="16"/>
    </row>
    <row r="39" spans="1:20" s="16" customFormat="1" ht="13.2" customHeight="1" x14ac:dyDescent="0.3">
      <c r="A39" s="35" t="s">
        <v>6</v>
      </c>
      <c r="B39" s="30"/>
      <c r="C39" s="65"/>
      <c r="D39" s="62"/>
      <c r="E39" s="63"/>
      <c r="F39" s="63"/>
      <c r="G39" s="63"/>
      <c r="H39" s="66"/>
      <c r="I39" s="63"/>
      <c r="J39" s="63"/>
      <c r="K39" s="66"/>
      <c r="L39" s="63"/>
      <c r="M39" s="63"/>
      <c r="N39" s="63">
        <v>1458.82</v>
      </c>
      <c r="O39" s="64">
        <v>55394.07</v>
      </c>
      <c r="P39" s="77">
        <f t="shared" si="1"/>
        <v>56852.89</v>
      </c>
      <c r="Q39" s="28"/>
    </row>
    <row r="40" spans="1:20" s="16" customFormat="1" ht="16.2" customHeight="1" x14ac:dyDescent="0.3">
      <c r="A40" s="35" t="s">
        <v>58</v>
      </c>
      <c r="B40" s="32"/>
      <c r="C40" s="65"/>
      <c r="D40" s="67"/>
      <c r="E40" s="68"/>
      <c r="F40" s="69"/>
      <c r="G40" s="69"/>
      <c r="H40" s="65"/>
      <c r="I40" s="69"/>
      <c r="J40" s="69">
        <v>1244</v>
      </c>
      <c r="K40" s="65"/>
      <c r="L40" s="69"/>
      <c r="M40" s="69"/>
      <c r="N40" s="69"/>
      <c r="O40" s="70"/>
      <c r="P40" s="77">
        <f t="shared" si="1"/>
        <v>1244</v>
      </c>
      <c r="Q40" s="29"/>
      <c r="R40" s="17"/>
      <c r="S40" s="17"/>
      <c r="T40" s="17"/>
    </row>
    <row r="41" spans="1:20" s="16" customFormat="1" ht="13.8" x14ac:dyDescent="0.3">
      <c r="A41" s="35" t="s">
        <v>57</v>
      </c>
      <c r="B41" s="31"/>
      <c r="C41" s="71"/>
      <c r="D41" s="72"/>
      <c r="E41" s="73"/>
      <c r="F41" s="73"/>
      <c r="G41" s="63"/>
      <c r="H41" s="63"/>
      <c r="I41" s="63"/>
      <c r="J41" s="63">
        <v>1000</v>
      </c>
      <c r="K41" s="63"/>
      <c r="L41" s="63"/>
      <c r="M41" s="63"/>
      <c r="N41" s="63">
        <v>3679.74</v>
      </c>
      <c r="O41" s="74"/>
      <c r="P41" s="77">
        <f t="shared" si="1"/>
        <v>4679.74</v>
      </c>
      <c r="Q41" s="28"/>
    </row>
    <row r="42" spans="1:20" s="16" customFormat="1" ht="16.2" customHeight="1" x14ac:dyDescent="0.3">
      <c r="A42" s="35" t="s">
        <v>11</v>
      </c>
      <c r="B42" s="31"/>
      <c r="C42" s="65"/>
      <c r="D42" s="75"/>
      <c r="E42" s="76"/>
      <c r="F42" s="76">
        <v>8042.76</v>
      </c>
      <c r="G42" s="71"/>
      <c r="H42" s="71"/>
      <c r="I42" s="71"/>
      <c r="J42" s="71"/>
      <c r="K42" s="71"/>
      <c r="L42" s="71"/>
      <c r="M42" s="71"/>
      <c r="N42" s="71">
        <v>16858.29</v>
      </c>
      <c r="O42" s="74"/>
      <c r="P42" s="77">
        <f t="shared" si="1"/>
        <v>16858.29</v>
      </c>
      <c r="Q42" s="28"/>
    </row>
    <row r="43" spans="1:20" s="16" customFormat="1" ht="16.2" customHeight="1" x14ac:dyDescent="0.3">
      <c r="A43" s="35" t="s">
        <v>41</v>
      </c>
      <c r="B43" s="24"/>
      <c r="C43" s="65"/>
      <c r="D43" s="73"/>
      <c r="E43" s="73"/>
      <c r="F43" s="73"/>
      <c r="G43" s="63"/>
      <c r="H43" s="63"/>
      <c r="I43" s="63"/>
      <c r="J43" s="63"/>
      <c r="K43" s="63"/>
      <c r="L43" s="63"/>
      <c r="M43" s="63"/>
      <c r="N43" s="63"/>
      <c r="O43" s="63"/>
      <c r="P43" s="82">
        <f t="shared" si="1"/>
        <v>0</v>
      </c>
      <c r="Q43" s="28"/>
    </row>
    <row r="44" spans="1:20" s="16" customFormat="1" ht="16.2" customHeight="1" x14ac:dyDescent="0.3">
      <c r="A44" s="35" t="s">
        <v>43</v>
      </c>
      <c r="B44" s="24"/>
      <c r="C44" s="65"/>
      <c r="D44" s="73"/>
      <c r="E44" s="73">
        <v>1899</v>
      </c>
      <c r="F44" s="73"/>
      <c r="G44" s="63"/>
      <c r="H44" s="63"/>
      <c r="I44" s="63"/>
      <c r="J44" s="63"/>
      <c r="K44" s="63"/>
      <c r="L44" s="63"/>
      <c r="M44" s="63"/>
      <c r="N44" s="63"/>
      <c r="O44" s="63"/>
      <c r="P44" s="82">
        <f t="shared" si="1"/>
        <v>1899</v>
      </c>
      <c r="Q44" s="28"/>
    </row>
    <row r="45" spans="1:20" s="16" customFormat="1" ht="27.6" x14ac:dyDescent="0.3">
      <c r="A45" s="35" t="s">
        <v>44</v>
      </c>
      <c r="B45" s="24"/>
      <c r="C45" s="65"/>
      <c r="D45" s="73"/>
      <c r="E45" s="73"/>
      <c r="F45" s="73"/>
      <c r="G45" s="63">
        <v>2880</v>
      </c>
      <c r="H45" s="63"/>
      <c r="I45" s="63"/>
      <c r="J45" s="63"/>
      <c r="K45" s="63"/>
      <c r="L45" s="63"/>
      <c r="M45" s="63"/>
      <c r="N45" s="63"/>
      <c r="O45" s="63"/>
      <c r="P45" s="82">
        <f t="shared" si="1"/>
        <v>2880</v>
      </c>
      <c r="Q45" s="28"/>
    </row>
    <row r="46" spans="1:20" s="16" customFormat="1" ht="13.8" x14ac:dyDescent="0.3">
      <c r="A46" s="35" t="s">
        <v>45</v>
      </c>
      <c r="B46" s="24"/>
      <c r="C46" s="65"/>
      <c r="D46" s="73"/>
      <c r="E46" s="73"/>
      <c r="F46" s="73"/>
      <c r="G46" s="63"/>
      <c r="H46" s="63">
        <v>18626</v>
      </c>
      <c r="I46" s="63"/>
      <c r="J46" s="63"/>
      <c r="K46" s="63"/>
      <c r="L46" s="63"/>
      <c r="M46" s="63">
        <v>5200</v>
      </c>
      <c r="N46" s="63"/>
      <c r="O46" s="63"/>
      <c r="P46" s="82">
        <f t="shared" si="1"/>
        <v>23826</v>
      </c>
      <c r="Q46" s="28"/>
    </row>
    <row r="47" spans="1:20" s="16" customFormat="1" ht="25.8" customHeight="1" thickBot="1" x14ac:dyDescent="0.35">
      <c r="A47" s="35" t="s">
        <v>42</v>
      </c>
      <c r="B47" s="24"/>
      <c r="C47" s="65"/>
      <c r="D47" s="73">
        <v>7614.74</v>
      </c>
      <c r="E47" s="73"/>
      <c r="F47" s="73"/>
      <c r="G47" s="63"/>
      <c r="H47" s="63"/>
      <c r="I47" s="63"/>
      <c r="J47" s="63"/>
      <c r="K47" s="63"/>
      <c r="L47" s="63"/>
      <c r="M47" s="63"/>
      <c r="N47" s="63">
        <v>12901.21</v>
      </c>
      <c r="O47" s="63"/>
      <c r="P47" s="82">
        <f t="shared" si="1"/>
        <v>20515.949999999997</v>
      </c>
      <c r="Q47" s="84"/>
    </row>
    <row r="48" spans="1:20" s="8" customFormat="1" ht="18.75" customHeight="1" thickBot="1" x14ac:dyDescent="0.35">
      <c r="A48" s="83" t="s">
        <v>9</v>
      </c>
      <c r="B48" s="80">
        <f t="shared" ref="B48:O48" si="2">SUM(B38:B47)</f>
        <v>0</v>
      </c>
      <c r="C48" s="80">
        <f t="shared" si="2"/>
        <v>0</v>
      </c>
      <c r="D48" s="80">
        <f t="shared" si="2"/>
        <v>7614.74</v>
      </c>
      <c r="E48" s="80">
        <f t="shared" si="2"/>
        <v>1899</v>
      </c>
      <c r="F48" s="80">
        <f t="shared" si="2"/>
        <v>8042.76</v>
      </c>
      <c r="G48" s="80">
        <f t="shared" si="2"/>
        <v>2880</v>
      </c>
      <c r="H48" s="80">
        <f t="shared" si="2"/>
        <v>18626</v>
      </c>
      <c r="I48" s="80">
        <f t="shared" si="2"/>
        <v>0</v>
      </c>
      <c r="J48" s="80">
        <f t="shared" si="2"/>
        <v>2244</v>
      </c>
      <c r="K48" s="80">
        <f t="shared" si="2"/>
        <v>0</v>
      </c>
      <c r="L48" s="80">
        <f t="shared" si="2"/>
        <v>6442</v>
      </c>
      <c r="M48" s="80">
        <f t="shared" si="2"/>
        <v>5200</v>
      </c>
      <c r="N48" s="80">
        <f t="shared" si="2"/>
        <v>34898.06</v>
      </c>
      <c r="O48" s="80">
        <f t="shared" si="2"/>
        <v>55394.07</v>
      </c>
      <c r="P48" s="81">
        <f>SUM(B48:O48)</f>
        <v>143240.63</v>
      </c>
      <c r="Q48" s="48"/>
      <c r="R48" s="9"/>
    </row>
    <row r="49" spans="1:17" s="8" customFormat="1" ht="15" hidden="1" customHeight="1" thickBot="1" x14ac:dyDescent="0.3">
      <c r="A49" s="36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</row>
    <row r="50" spans="1:17" s="8" customFormat="1" ht="34.799999999999997" x14ac:dyDescent="0.3">
      <c r="A50" s="39" t="s">
        <v>3</v>
      </c>
      <c r="B50" s="33"/>
      <c r="C50" s="12"/>
      <c r="D50" s="12"/>
      <c r="E50" s="5"/>
      <c r="F50" s="5"/>
      <c r="G50" s="5"/>
      <c r="H50" s="5"/>
      <c r="I50" s="5"/>
      <c r="J50" s="5"/>
      <c r="K50" s="5"/>
      <c r="L50" s="5"/>
      <c r="M50" s="5"/>
      <c r="N50" s="5"/>
      <c r="O50" s="46">
        <v>0</v>
      </c>
      <c r="P50" s="13"/>
      <c r="Q50" s="38">
        <f>SUM(Q35-P48)</f>
        <v>123853.70999999996</v>
      </c>
    </row>
    <row r="51" spans="1:17" s="8" customFormat="1" x14ac:dyDescent="0.3">
      <c r="A51" s="100" t="s">
        <v>7</v>
      </c>
      <c r="B51" s="101"/>
      <c r="C51" s="101"/>
      <c r="O51" s="55"/>
    </row>
    <row r="52" spans="1:17" s="8" customFormat="1" ht="13.8" x14ac:dyDescent="0.25">
      <c r="O52" s="55"/>
    </row>
    <row r="53" spans="1:17" s="8" customFormat="1" ht="15.6" x14ac:dyDescent="0.3">
      <c r="O53" s="56"/>
    </row>
    <row r="54" spans="1:17" s="8" customFormat="1" ht="12" customHeight="1" x14ac:dyDescent="0.25">
      <c r="O54" s="55"/>
    </row>
    <row r="55" spans="1:17" s="8" customFormat="1" ht="24.75" customHeight="1" x14ac:dyDescent="0.25"/>
    <row r="56" spans="1:17" s="8" customFormat="1" ht="12" customHeight="1" x14ac:dyDescent="0.25"/>
    <row r="57" spans="1:17" s="8" customFormat="1" ht="12" customHeight="1" x14ac:dyDescent="0.25"/>
  </sheetData>
  <mergeCells count="19">
    <mergeCell ref="A51:C51"/>
    <mergeCell ref="E36:N36"/>
    <mergeCell ref="B3:B4"/>
    <mergeCell ref="C3:C4"/>
    <mergeCell ref="D3:D4"/>
    <mergeCell ref="E3:E4"/>
    <mergeCell ref="G3:G4"/>
    <mergeCell ref="H3:H4"/>
    <mergeCell ref="I3:I4"/>
    <mergeCell ref="J3:J4"/>
    <mergeCell ref="K3:K4"/>
    <mergeCell ref="L3:L4"/>
    <mergeCell ref="M3:M4"/>
    <mergeCell ref="N3:N4"/>
    <mergeCell ref="A1:Q1"/>
    <mergeCell ref="A2:Q2"/>
    <mergeCell ref="P3:P4"/>
    <mergeCell ref="Q3:Q4"/>
    <mergeCell ref="O3:O4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2016-08-29T09:22:14Z</cp:lastPrinted>
  <dcterms:created xsi:type="dcterms:W3CDTF">2006-09-16T00:00:00Z</dcterms:created>
  <dcterms:modified xsi:type="dcterms:W3CDTF">2021-02-11T03:57:31Z</dcterms:modified>
</cp:coreProperties>
</file>